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sessor\Desktop\2023 Assessments\"/>
    </mc:Choice>
  </mc:AlternateContent>
  <xr:revisionPtr revIDLastSave="0" documentId="13_ncr:1_{923F64B6-C227-4BA8-9E4A-DD5A07DE7385}" xr6:coauthVersionLast="47" xr6:coauthVersionMax="47" xr10:uidLastSave="{00000000-0000-0000-0000-000000000000}"/>
  <bookViews>
    <workbookView xWindow="2550" yWindow="2550" windowWidth="21600" windowHeight="11295" xr2:uid="{00000000-000D-0000-FFFF-FFFF0000000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Q16" i="2" s="1"/>
  <c r="G16" i="2"/>
  <c r="I15" i="2"/>
  <c r="O15" i="2" s="1"/>
  <c r="G15" i="2"/>
  <c r="I14" i="2"/>
  <c r="Q14" i="2" s="1"/>
  <c r="G14" i="2"/>
  <c r="I13" i="2"/>
  <c r="P13" i="2" s="1"/>
  <c r="G13" i="2"/>
  <c r="I9" i="2"/>
  <c r="Q9" i="2" s="1"/>
  <c r="G9" i="2"/>
  <c r="I8" i="2"/>
  <c r="O8" i="2" s="1"/>
  <c r="G8" i="2"/>
  <c r="I7" i="2"/>
  <c r="O7" i="2" s="1"/>
  <c r="G7" i="2"/>
  <c r="I6" i="2"/>
  <c r="Q6" i="2" s="1"/>
  <c r="G6" i="2"/>
  <c r="Q13" i="2" l="1"/>
  <c r="P15" i="2"/>
  <c r="P14" i="2"/>
  <c r="Q15" i="2"/>
  <c r="O14" i="2"/>
  <c r="O16" i="2"/>
  <c r="O13" i="2"/>
  <c r="P16" i="2"/>
  <c r="P7" i="2"/>
  <c r="Q7" i="2"/>
  <c r="P8" i="2"/>
  <c r="Q8" i="2"/>
  <c r="O9" i="2"/>
  <c r="P9" i="2"/>
  <c r="P6" i="2"/>
  <c r="O6" i="2"/>
</calcChain>
</file>

<file path=xl/sharedStrings.xml><?xml version="1.0" encoding="utf-8"?>
<sst xmlns="http://schemas.openxmlformats.org/spreadsheetml/2006/main" count="107" uniqueCount="59">
  <si>
    <t>Parcel Number</t>
  </si>
  <si>
    <t>Street Address</t>
  </si>
  <si>
    <t>Sale Date</t>
  </si>
  <si>
    <t>Sale Price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</si>
  <si>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</si>
  <si>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</si>
  <si>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</si>
  <si>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</si>
  <si>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</si>
  <si>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</si>
  <si>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</si>
  <si>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</si>
  <si>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</si>
  <si>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</si>
  <si>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</si>
  <si>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</si>
  <si>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</si>
  <si>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</si>
  <si>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Liber/Page</t>
  </si>
  <si>
    <t>Other Parcels in Sale</t>
  </si>
  <si>
    <t>Land Table</t>
  </si>
  <si>
    <t>Inspected Date</t>
  </si>
  <si>
    <t>Class</t>
  </si>
  <si>
    <t>COMMERCIAL</t>
  </si>
  <si>
    <t>202</t>
  </si>
  <si>
    <t>012-003-033-30</t>
  </si>
  <si>
    <t>IMLAY CITY RD</t>
  </si>
  <si>
    <t>3231-548</t>
  </si>
  <si>
    <t>012-003-039-00</t>
  </si>
  <si>
    <t>3230-581</t>
  </si>
  <si>
    <t>012-012-010-10</t>
  </si>
  <si>
    <t>3269-</t>
  </si>
  <si>
    <t>012-029-044-20</t>
  </si>
  <si>
    <t>2450 S LAPEER RD</t>
  </si>
  <si>
    <t>3256-575</t>
  </si>
  <si>
    <t>L20-01-000-040-00</t>
  </si>
  <si>
    <t>141 W NEPESSING ST</t>
  </si>
  <si>
    <t>3278-532</t>
  </si>
  <si>
    <t>L20-10-900-040-00</t>
  </si>
  <si>
    <t>W NEPESSING ST</t>
  </si>
  <si>
    <t>3125-593</t>
  </si>
  <si>
    <t>L20-83-462-040-10</t>
  </si>
  <si>
    <t>3199-122</t>
  </si>
  <si>
    <t>L20-83-462-040-20</t>
  </si>
  <si>
    <t xml:space="preserve"> </t>
  </si>
  <si>
    <t>Acreage study</t>
  </si>
  <si>
    <t>Front Foot Study</t>
  </si>
  <si>
    <t>LAPEER TOWNSHIP COMMERCIAL/INDUSTRIAL VACANT LAND STUDY</t>
  </si>
  <si>
    <t>RECONCILIATION</t>
  </si>
  <si>
    <t>FF Tables A&amp;E</t>
  </si>
  <si>
    <t>FF Table C</t>
  </si>
  <si>
    <t>FF Table G</t>
  </si>
  <si>
    <t>FF Table D</t>
  </si>
  <si>
    <t>RECONCILATION</t>
  </si>
  <si>
    <t>$38,900 INDUSTRIAL LAND VALUE TABLE B</t>
  </si>
  <si>
    <t xml:space="preserve">     $9,500 COMMERCIAL LAND VALUE TABLE B</t>
  </si>
  <si>
    <t xml:space="preserve">   $43,300 COMMERCIAL LAND VALUE TABLE A</t>
  </si>
  <si>
    <t xml:space="preserve">$40,900 INDUSTRIAL LAND VALUE TABLE A (ITC TRANSMISSION)    </t>
  </si>
  <si>
    <t>SEE SEPARATE LAND VALUE ANALYSIS FOR TABLE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</si>
</sst>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_(* #,##0_);_(* \(#,##0\);_(* &quot;-&quot;??_);_(@_)"/>
    <numFmt numFmtId="169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6" fontId="3" fillId="0" borderId="0" xfId="0" applyNumberFormat="1" applyFont="1"/>
    <xf numFmtId="8" fontId="0" fillId="3" borderId="0" xfId="0" applyNumberFormat="1" applyFill="1"/>
    <xf numFmtId="40" fontId="0" fillId="3" borderId="0" xfId="0" applyNumberFormat="1" applyFill="1"/>
    <xf numFmtId="169" fontId="0" fillId="3" borderId="0" xfId="2" applyNumberFormat="1" applyFont="1" applyFill="1"/>
    <xf numFmtId="0" fontId="4" fillId="0" borderId="0" xfId="0" applyFont="1"/>
    <xf numFmtId="165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0" fontId="4" fillId="0" borderId="0" xfId="0" applyNumberFormat="1" applyFont="1"/>
    <xf numFmtId="8" fontId="4" fillId="0" borderId="0" xfId="0" applyNumberFormat="1" applyFont="1"/>
    <xf numFmtId="14" fontId="4" fillId="0" borderId="0" xfId="0" applyNumberFormat="1" applyFont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6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/>
    </xf>
    <xf numFmtId="168" fontId="0" fillId="3" borderId="0" xfId="1" applyNumberFormat="1" applyFont="1" applyFill="1" applyAlignment="1">
      <alignment horizontal="left"/>
    </xf>
    <xf numFmtId="6" fontId="0" fillId="3" borderId="0" xfId="0" applyNumberFormat="1" applyFill="1" applyAlignment="1">
      <alignment horizontal="center"/>
    </xf>
    <xf numFmtId="169" fontId="0" fillId="0" borderId="0" xfId="2" applyNumberFormat="1" applyFont="1" applyFill="1"/>
    <xf numFmtId="0" fontId="0" fillId="3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8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10" zoomScaleNormal="110" workbookViewId="0">
      <selection activeCell="R28" sqref="R28"/>
    </sheetView>
  </sheetViews>
  <sheetFormatPr defaultRowHeight="15" x14ac:dyDescent="0.25"/>
  <cols>
    <col min="1" max="1" width="16.85546875" bestFit="1" customWidth="1"/>
    <col min="2" max="2" width="19.28515625" bestFit="1" customWidth="1"/>
    <col min="3" max="3" width="9.28515625" style="7" bestFit="1" customWidth="1"/>
    <col min="4" max="4" width="9.5703125" style="3" bestFit="1" customWidth="1"/>
    <col min="5" max="5" width="10.140625" style="3" bestFit="1" customWidth="1"/>
    <col min="6" max="6" width="14.7109375" style="3" bestFit="1" customWidth="1"/>
    <col min="7" max="7" width="12.85546875" style="5" bestFit="1" customWidth="1"/>
    <col min="8" max="8" width="13.42578125" style="3" bestFit="1" customWidth="1"/>
    <col min="9" max="9" width="13.28515625" style="3" bestFit="1" customWidth="1"/>
    <col min="10" max="10" width="14.42578125" style="3" bestFit="1" customWidth="1"/>
    <col min="11" max="11" width="11.140625" style="9" bestFit="1" customWidth="1"/>
    <col min="12" max="12" width="7.28515625" style="11" bestFit="1" customWidth="1"/>
    <col min="13" max="13" width="9.5703125" style="13" bestFit="1" customWidth="1"/>
    <col min="14" max="14" width="10.7109375" style="13" bestFit="1" customWidth="1"/>
    <col min="15" max="15" width="10" style="3" bestFit="1" customWidth="1"/>
    <col min="16" max="16" width="12" style="3" bestFit="1" customWidth="1"/>
    <col min="17" max="17" width="11.85546875" style="15" bestFit="1" customWidth="1"/>
    <col min="18" max="18" width="11.7109375" style="13" bestFit="1" customWidth="1"/>
    <col min="19" max="19" width="10.5703125" bestFit="1" customWidth="1"/>
    <col min="20" max="20" width="19.42578125" bestFit="1" customWidth="1"/>
    <col min="21" max="21" width="13.140625" bestFit="1" customWidth="1"/>
    <col min="22" max="22" width="14.42578125" bestFit="1" customWidth="1"/>
    <col min="23" max="23" width="5.42578125" bestFit="1" customWidth="1"/>
    <col min="24" max="24" width="13.140625" customWidth="1"/>
    <col min="25" max="25" width="9" bestFit="1" customWidth="1"/>
  </cols>
  <sheetData>
    <row r="1" spans="1:25" ht="21" x14ac:dyDescent="0.35">
      <c r="A1" s="31" t="s">
        <v>47</v>
      </c>
      <c r="B1" s="31"/>
      <c r="C1" s="31"/>
      <c r="D1" s="31"/>
      <c r="E1" s="32"/>
      <c r="F1" s="32"/>
      <c r="G1" s="33"/>
      <c r="H1" s="32"/>
    </row>
    <row r="4" spans="1:25" x14ac:dyDescent="0.25">
      <c r="A4" s="16" t="s">
        <v>46</v>
      </c>
    </row>
    <row r="5" spans="1:25" x14ac:dyDescent="0.25">
      <c r="A5" s="1" t="s">
        <v>0</v>
      </c>
      <c r="B5" s="1" t="s">
        <v>1</v>
      </c>
      <c r="C5" s="6" t="s">
        <v>2</v>
      </c>
      <c r="D5" s="2" t="s">
        <v>3</v>
      </c>
      <c r="E5" s="2" t="s">
        <v>4</v>
      </c>
      <c r="F5" s="2" t="s">
        <v>5</v>
      </c>
      <c r="G5" s="4" t="s">
        <v>6</v>
      </c>
      <c r="H5" s="2" t="s">
        <v>7</v>
      </c>
      <c r="I5" s="2" t="s">
        <v>8</v>
      </c>
      <c r="J5" s="2" t="s">
        <v>9</v>
      </c>
      <c r="K5" s="8" t="s">
        <v>10</v>
      </c>
      <c r="L5" s="10" t="s">
        <v>11</v>
      </c>
      <c r="M5" s="12" t="s">
        <v>12</v>
      </c>
      <c r="N5" s="12" t="s">
        <v>13</v>
      </c>
      <c r="O5" s="2" t="s">
        <v>14</v>
      </c>
      <c r="P5" s="2" t="s">
        <v>15</v>
      </c>
      <c r="Q5" s="14" t="s">
        <v>16</v>
      </c>
      <c r="R5" s="12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34" t="s">
        <v>48</v>
      </c>
      <c r="Y5" s="34"/>
    </row>
    <row r="6" spans="1:25" x14ac:dyDescent="0.25">
      <c r="A6" s="20" t="s">
        <v>25</v>
      </c>
      <c r="B6" s="20" t="s">
        <v>26</v>
      </c>
      <c r="C6" s="21">
        <v>44431</v>
      </c>
      <c r="D6" s="22">
        <v>75000</v>
      </c>
      <c r="E6" s="22">
        <v>75000</v>
      </c>
      <c r="F6" s="22">
        <v>23400</v>
      </c>
      <c r="G6" s="23">
        <f t="shared" ref="G6:G9" si="0">F6/E6*100</f>
        <v>31.2</v>
      </c>
      <c r="H6" s="22">
        <v>69750</v>
      </c>
      <c r="I6" s="22">
        <f t="shared" ref="I6:I9" si="1">E6-0</f>
        <v>75000</v>
      </c>
      <c r="J6" s="22">
        <v>69750</v>
      </c>
      <c r="K6" s="24">
        <v>155</v>
      </c>
      <c r="L6" s="25">
        <v>343</v>
      </c>
      <c r="M6" s="26">
        <v>1.2210000000000001</v>
      </c>
      <c r="N6" s="26">
        <v>1.2210000000000001</v>
      </c>
      <c r="O6" s="22">
        <f t="shared" ref="O6:O9" si="2">I6/K6</f>
        <v>483.87096774193549</v>
      </c>
      <c r="P6" s="22">
        <f t="shared" ref="P6:P9" si="3">I6/M6</f>
        <v>61425.061425061424</v>
      </c>
      <c r="Q6" s="27">
        <f t="shared" ref="Q6:Q9" si="4">I6/M6/43560</f>
        <v>1.4101253770675257</v>
      </c>
      <c r="R6" s="26">
        <v>155</v>
      </c>
      <c r="S6" s="20" t="s">
        <v>27</v>
      </c>
      <c r="T6" s="20"/>
      <c r="U6" s="20" t="s">
        <v>23</v>
      </c>
      <c r="V6" s="28">
        <v>44727</v>
      </c>
      <c r="W6" s="29" t="s">
        <v>24</v>
      </c>
      <c r="X6" s="20" t="s">
        <v>49</v>
      </c>
      <c r="Y6" s="19">
        <v>485</v>
      </c>
    </row>
    <row r="7" spans="1:25" x14ac:dyDescent="0.25">
      <c r="A7" s="20" t="s">
        <v>35</v>
      </c>
      <c r="B7" s="20" t="s">
        <v>36</v>
      </c>
      <c r="C7" s="21">
        <v>44608</v>
      </c>
      <c r="D7" s="22">
        <v>15000</v>
      </c>
      <c r="E7" s="22">
        <v>15000</v>
      </c>
      <c r="F7" s="22">
        <v>119400</v>
      </c>
      <c r="G7" s="23">
        <f t="shared" si="0"/>
        <v>796</v>
      </c>
      <c r="H7" s="22">
        <v>43000</v>
      </c>
      <c r="I7" s="22">
        <f t="shared" si="1"/>
        <v>15000</v>
      </c>
      <c r="J7" s="22">
        <v>43000</v>
      </c>
      <c r="K7" s="24">
        <v>43</v>
      </c>
      <c r="L7" s="25">
        <v>120</v>
      </c>
      <c r="M7" s="26">
        <v>0.11799999999999999</v>
      </c>
      <c r="N7" s="26">
        <v>0.11799999999999999</v>
      </c>
      <c r="O7" s="22">
        <f t="shared" si="2"/>
        <v>348.83720930232556</v>
      </c>
      <c r="P7" s="22">
        <f t="shared" si="3"/>
        <v>127118.64406779662</v>
      </c>
      <c r="Q7" s="27">
        <f t="shared" si="4"/>
        <v>2.9182425176261848</v>
      </c>
      <c r="R7" s="26">
        <v>43</v>
      </c>
      <c r="S7" s="20" t="s">
        <v>37</v>
      </c>
      <c r="T7" s="20"/>
      <c r="U7" s="20" t="s">
        <v>23</v>
      </c>
      <c r="V7" s="28">
        <v>44776</v>
      </c>
      <c r="W7" s="30">
        <v>202</v>
      </c>
      <c r="X7" s="20" t="s">
        <v>50</v>
      </c>
      <c r="Y7" s="19">
        <v>350</v>
      </c>
    </row>
    <row r="8" spans="1:25" x14ac:dyDescent="0.25">
      <c r="A8" s="20" t="s">
        <v>38</v>
      </c>
      <c r="B8" s="20" t="s">
        <v>39</v>
      </c>
      <c r="C8" s="21">
        <v>44060</v>
      </c>
      <c r="D8" s="22">
        <v>25000</v>
      </c>
      <c r="E8" s="22">
        <v>25000</v>
      </c>
      <c r="F8" s="22">
        <v>15200</v>
      </c>
      <c r="G8" s="23">
        <f t="shared" si="0"/>
        <v>60.8</v>
      </c>
      <c r="H8" s="22">
        <v>40000</v>
      </c>
      <c r="I8" s="22">
        <f t="shared" si="1"/>
        <v>25000</v>
      </c>
      <c r="J8" s="22">
        <v>40000</v>
      </c>
      <c r="K8" s="24">
        <v>40</v>
      </c>
      <c r="L8" s="25">
        <v>120</v>
      </c>
      <c r="M8" s="26">
        <v>0.11</v>
      </c>
      <c r="N8" s="26">
        <v>0.11</v>
      </c>
      <c r="O8" s="22">
        <f t="shared" si="2"/>
        <v>625</v>
      </c>
      <c r="P8" s="22">
        <f t="shared" si="3"/>
        <v>227272.72727272726</v>
      </c>
      <c r="Q8" s="27">
        <f t="shared" si="4"/>
        <v>5.2174638951498453</v>
      </c>
      <c r="R8" s="26">
        <v>40</v>
      </c>
      <c r="S8" s="20" t="s">
        <v>40</v>
      </c>
      <c r="T8" s="20"/>
      <c r="U8" s="20" t="s">
        <v>23</v>
      </c>
      <c r="V8" s="28">
        <v>44421</v>
      </c>
      <c r="W8" s="29" t="s">
        <v>24</v>
      </c>
      <c r="X8" s="20" t="s">
        <v>52</v>
      </c>
      <c r="Y8" s="19">
        <v>370</v>
      </c>
    </row>
    <row r="9" spans="1:25" x14ac:dyDescent="0.25">
      <c r="A9" s="20" t="s">
        <v>41</v>
      </c>
      <c r="B9" s="20" t="s">
        <v>26</v>
      </c>
      <c r="C9" s="21">
        <v>44273</v>
      </c>
      <c r="D9" s="22">
        <v>375000</v>
      </c>
      <c r="E9" s="22">
        <v>375000</v>
      </c>
      <c r="F9" s="22">
        <v>179500</v>
      </c>
      <c r="G9" s="23">
        <f t="shared" si="0"/>
        <v>47.866666666666667</v>
      </c>
      <c r="H9" s="22">
        <v>383400</v>
      </c>
      <c r="I9" s="22">
        <f t="shared" si="1"/>
        <v>375000</v>
      </c>
      <c r="J9" s="22">
        <v>383400</v>
      </c>
      <c r="K9" s="24">
        <v>550</v>
      </c>
      <c r="L9" s="25">
        <v>1211.3</v>
      </c>
      <c r="M9" s="26">
        <v>5.88</v>
      </c>
      <c r="N9" s="26">
        <v>1.776</v>
      </c>
      <c r="O9" s="22">
        <f t="shared" si="2"/>
        <v>681.81818181818187</v>
      </c>
      <c r="P9" s="22">
        <f t="shared" si="3"/>
        <v>63775.510204081635</v>
      </c>
      <c r="Q9" s="27">
        <f t="shared" si="4"/>
        <v>1.4640842562920486</v>
      </c>
      <c r="R9" s="26">
        <v>550</v>
      </c>
      <c r="S9" s="20" t="s">
        <v>42</v>
      </c>
      <c r="T9" s="20" t="s">
        <v>43</v>
      </c>
      <c r="U9" s="20" t="s">
        <v>23</v>
      </c>
      <c r="V9" s="28">
        <v>44448</v>
      </c>
      <c r="W9" s="29" t="s">
        <v>24</v>
      </c>
      <c r="X9" s="20" t="s">
        <v>51</v>
      </c>
      <c r="Y9" s="19">
        <v>650</v>
      </c>
    </row>
    <row r="10" spans="1:25" x14ac:dyDescent="0.25">
      <c r="P10" s="3" t="s">
        <v>44</v>
      </c>
      <c r="X10" s="20" t="s">
        <v>44</v>
      </c>
      <c r="Y10" s="37" t="s">
        <v>44</v>
      </c>
    </row>
    <row r="11" spans="1:25" x14ac:dyDescent="0.25">
      <c r="A11" s="16" t="s">
        <v>45</v>
      </c>
    </row>
    <row r="12" spans="1:25" x14ac:dyDescent="0.25">
      <c r="A12" s="1" t="s">
        <v>0</v>
      </c>
      <c r="B12" s="1" t="s">
        <v>1</v>
      </c>
      <c r="C12" s="6" t="s">
        <v>2</v>
      </c>
      <c r="D12" s="2" t="s">
        <v>3</v>
      </c>
      <c r="E12" s="2" t="s">
        <v>4</v>
      </c>
      <c r="F12" s="2" t="s">
        <v>5</v>
      </c>
      <c r="G12" s="4" t="s">
        <v>6</v>
      </c>
      <c r="H12" s="2" t="s">
        <v>7</v>
      </c>
      <c r="I12" s="2" t="s">
        <v>8</v>
      </c>
      <c r="J12" s="2" t="s">
        <v>9</v>
      </c>
      <c r="K12" s="8" t="s">
        <v>10</v>
      </c>
      <c r="L12" s="10" t="s">
        <v>11</v>
      </c>
      <c r="M12" s="12" t="s">
        <v>12</v>
      </c>
      <c r="N12" s="12" t="s">
        <v>13</v>
      </c>
      <c r="O12" s="2" t="s">
        <v>14</v>
      </c>
      <c r="P12" s="2" t="s">
        <v>15</v>
      </c>
      <c r="Q12" s="14" t="s">
        <v>16</v>
      </c>
      <c r="R12" s="12" t="s">
        <v>17</v>
      </c>
      <c r="S12" s="1" t="s">
        <v>18</v>
      </c>
      <c r="T12" s="1" t="s">
        <v>19</v>
      </c>
      <c r="U12" s="1" t="s">
        <v>20</v>
      </c>
      <c r="V12" s="1" t="s">
        <v>21</v>
      </c>
      <c r="W12" s="1" t="s">
        <v>22</v>
      </c>
    </row>
    <row r="13" spans="1:25" x14ac:dyDescent="0.25">
      <c r="A13" t="s">
        <v>25</v>
      </c>
      <c r="B13" s="20" t="s">
        <v>26</v>
      </c>
      <c r="C13" s="21">
        <v>44431</v>
      </c>
      <c r="D13" s="22">
        <v>75000</v>
      </c>
      <c r="E13" s="22">
        <v>75000</v>
      </c>
      <c r="F13" s="22">
        <v>23400</v>
      </c>
      <c r="G13" s="23">
        <f t="shared" ref="G13:G16" si="5">F13/E13*100</f>
        <v>31.2</v>
      </c>
      <c r="H13" s="22">
        <v>69750</v>
      </c>
      <c r="I13" s="22">
        <f t="shared" ref="I13:I16" si="6">E13-0</f>
        <v>75000</v>
      </c>
      <c r="J13" s="22">
        <v>69750</v>
      </c>
      <c r="K13" s="24">
        <v>155</v>
      </c>
      <c r="L13" s="25">
        <v>343</v>
      </c>
      <c r="M13" s="26">
        <v>1.2210000000000001</v>
      </c>
      <c r="N13" s="26">
        <v>1.2210000000000001</v>
      </c>
      <c r="O13" s="22">
        <f t="shared" ref="O13:O16" si="7">I13/K13</f>
        <v>483.87096774193549</v>
      </c>
      <c r="P13" s="22">
        <f t="shared" ref="P13:P16" si="8">I13/M13</f>
        <v>61425.061425061424</v>
      </c>
      <c r="Q13" s="27">
        <f t="shared" ref="Q13:Q16" si="9">I13/M13/43560</f>
        <v>1.4101253770675257</v>
      </c>
      <c r="R13" s="26">
        <v>155</v>
      </c>
      <c r="S13" s="20" t="s">
        <v>27</v>
      </c>
      <c r="T13" s="20"/>
      <c r="U13" s="20" t="s">
        <v>23</v>
      </c>
      <c r="V13" s="28">
        <v>44727</v>
      </c>
      <c r="W13" s="29" t="s">
        <v>24</v>
      </c>
    </row>
    <row r="14" spans="1:25" x14ac:dyDescent="0.25">
      <c r="A14" t="s">
        <v>28</v>
      </c>
      <c r="B14" s="20" t="s">
        <v>26</v>
      </c>
      <c r="C14" s="21">
        <v>44428</v>
      </c>
      <c r="D14" s="22">
        <v>111000</v>
      </c>
      <c r="E14" s="22">
        <v>111000</v>
      </c>
      <c r="F14" s="22">
        <v>89100</v>
      </c>
      <c r="G14" s="23">
        <f t="shared" si="5"/>
        <v>80.270270270270274</v>
      </c>
      <c r="H14" s="22">
        <v>119250</v>
      </c>
      <c r="I14" s="22">
        <f t="shared" si="6"/>
        <v>111000</v>
      </c>
      <c r="J14" s="22">
        <v>119250</v>
      </c>
      <c r="K14" s="24">
        <v>530</v>
      </c>
      <c r="L14" s="25">
        <v>165</v>
      </c>
      <c r="M14" s="26">
        <v>2.008</v>
      </c>
      <c r="N14" s="26">
        <v>2.008</v>
      </c>
      <c r="O14" s="22">
        <f t="shared" si="7"/>
        <v>209.43396226415095</v>
      </c>
      <c r="P14" s="22">
        <f t="shared" si="8"/>
        <v>55278.884462151393</v>
      </c>
      <c r="Q14" s="27">
        <f t="shared" si="9"/>
        <v>1.2690285689199126</v>
      </c>
      <c r="R14" s="26">
        <v>530</v>
      </c>
      <c r="S14" s="20" t="s">
        <v>29</v>
      </c>
      <c r="T14" s="20"/>
      <c r="U14" s="20" t="s">
        <v>23</v>
      </c>
      <c r="V14" s="28">
        <v>44753</v>
      </c>
      <c r="W14" s="29" t="s">
        <v>24</v>
      </c>
    </row>
    <row r="15" spans="1:25" x14ac:dyDescent="0.25">
      <c r="A15" t="s">
        <v>30</v>
      </c>
      <c r="B15" s="20" t="s">
        <v>26</v>
      </c>
      <c r="C15" s="21">
        <v>44539</v>
      </c>
      <c r="D15" s="22">
        <v>27000</v>
      </c>
      <c r="E15" s="22">
        <v>27000</v>
      </c>
      <c r="F15" s="22">
        <v>45000</v>
      </c>
      <c r="G15" s="23">
        <f t="shared" si="5"/>
        <v>166.66666666666669</v>
      </c>
      <c r="H15" s="22">
        <v>45000</v>
      </c>
      <c r="I15" s="22">
        <f t="shared" si="6"/>
        <v>27000</v>
      </c>
      <c r="J15" s="22">
        <v>45000</v>
      </c>
      <c r="K15" s="24">
        <v>200</v>
      </c>
      <c r="L15" s="25">
        <v>200</v>
      </c>
      <c r="M15" s="26">
        <v>0.91800000000000004</v>
      </c>
      <c r="N15" s="26">
        <v>0.91800000000000004</v>
      </c>
      <c r="O15" s="22">
        <f t="shared" si="7"/>
        <v>135</v>
      </c>
      <c r="P15" s="22">
        <f t="shared" si="8"/>
        <v>29411.764705882353</v>
      </c>
      <c r="Q15" s="27">
        <f t="shared" si="9"/>
        <v>0.6752012099605682</v>
      </c>
      <c r="R15" s="26">
        <v>200</v>
      </c>
      <c r="S15" s="20" t="s">
        <v>31</v>
      </c>
      <c r="T15" s="20"/>
      <c r="U15" s="20" t="s">
        <v>23</v>
      </c>
      <c r="V15" s="28">
        <v>44727</v>
      </c>
      <c r="W15" s="29" t="s">
        <v>24</v>
      </c>
    </row>
    <row r="16" spans="1:25" x14ac:dyDescent="0.25">
      <c r="A16" t="s">
        <v>32</v>
      </c>
      <c r="B16" s="20" t="s">
        <v>33</v>
      </c>
      <c r="C16" s="21">
        <v>44505</v>
      </c>
      <c r="D16" s="22">
        <v>21000</v>
      </c>
      <c r="E16" s="22">
        <v>21000</v>
      </c>
      <c r="F16" s="22">
        <v>26900</v>
      </c>
      <c r="G16" s="23">
        <f t="shared" si="5"/>
        <v>128.09523809523807</v>
      </c>
      <c r="H16" s="22">
        <v>27225</v>
      </c>
      <c r="I16" s="22">
        <f t="shared" si="6"/>
        <v>21000</v>
      </c>
      <c r="J16" s="22">
        <v>27225</v>
      </c>
      <c r="K16" s="24">
        <v>242</v>
      </c>
      <c r="L16" s="25">
        <v>217</v>
      </c>
      <c r="M16" s="26">
        <v>1.206</v>
      </c>
      <c r="N16" s="26">
        <v>1.206</v>
      </c>
      <c r="O16" s="22">
        <f t="shared" si="7"/>
        <v>86.776859504132233</v>
      </c>
      <c r="P16" s="22">
        <f t="shared" si="8"/>
        <v>17412.935323383084</v>
      </c>
      <c r="Q16" s="27">
        <f t="shared" si="9"/>
        <v>0.39974598997665484</v>
      </c>
      <c r="R16" s="26">
        <v>242</v>
      </c>
      <c r="S16" s="20" t="s">
        <v>34</v>
      </c>
      <c r="T16" s="20"/>
      <c r="U16" s="20" t="s">
        <v>23</v>
      </c>
      <c r="V16" s="28">
        <v>44784</v>
      </c>
      <c r="W16" s="29" t="s">
        <v>24</v>
      </c>
    </row>
    <row r="17" spans="5:22" x14ac:dyDescent="0.25">
      <c r="E17" s="3" t="s">
        <v>44</v>
      </c>
      <c r="G17" s="3"/>
      <c r="H17" s="5"/>
      <c r="K17" s="3"/>
      <c r="L17" s="9"/>
      <c r="M17" s="11"/>
      <c r="N17" s="13" t="s">
        <v>44</v>
      </c>
      <c r="O17" s="13" t="s">
        <v>44</v>
      </c>
      <c r="P17" s="3" t="s">
        <v>44</v>
      </c>
      <c r="Q17" s="3"/>
      <c r="R17" s="15"/>
      <c r="S17" s="13"/>
    </row>
    <row r="18" spans="5:22" x14ac:dyDescent="0.25">
      <c r="P18" s="35" t="s">
        <v>53</v>
      </c>
      <c r="Q18" s="17"/>
      <c r="R18" s="18"/>
    </row>
    <row r="19" spans="5:22" x14ac:dyDescent="0.25">
      <c r="P19" s="36" t="s">
        <v>56</v>
      </c>
      <c r="Q19" s="36"/>
      <c r="R19" s="36"/>
      <c r="S19" s="36"/>
    </row>
    <row r="20" spans="5:22" x14ac:dyDescent="0.25">
      <c r="P20" s="36" t="s">
        <v>55</v>
      </c>
      <c r="Q20" s="36"/>
      <c r="R20" s="36"/>
      <c r="S20" s="36"/>
      <c r="T20" s="38" t="s">
        <v>58</v>
      </c>
      <c r="U20" s="38"/>
      <c r="V20" s="38"/>
    </row>
    <row r="21" spans="5:22" x14ac:dyDescent="0.25">
      <c r="P21" s="36" t="s">
        <v>57</v>
      </c>
      <c r="Q21" s="36"/>
      <c r="R21" s="36"/>
      <c r="S21" s="36"/>
      <c r="T21" s="36"/>
    </row>
    <row r="22" spans="5:22" x14ac:dyDescent="0.25">
      <c r="P22" s="36" t="s">
        <v>54</v>
      </c>
      <c r="Q22" s="36"/>
      <c r="R22" s="36"/>
      <c r="S22" s="36"/>
    </row>
  </sheetData>
  <mergeCells count="6">
    <mergeCell ref="T20:V20"/>
    <mergeCell ref="X5:Y5"/>
    <mergeCell ref="P19:S19"/>
    <mergeCell ref="P20:S20"/>
    <mergeCell ref="P21:T21"/>
    <mergeCell ref="P22:S22"/>
  </mergeCells>
  <conditionalFormatting sqref="A7:W9 A6:X6 B13:W16 X8">
    <cfRule type="expression" dxfId="7" priority="11" stopIfTrue="1">
      <formula>MOD(ROW(),4)&gt;1</formula>
    </cfRule>
    <cfRule type="expression" dxfId="6" priority="12" stopIfTrue="1">
      <formula>MOD(ROW(),4)&lt;2</formula>
    </cfRule>
  </conditionalFormatting>
  <conditionalFormatting sqref="X7">
    <cfRule type="expression" dxfId="5" priority="7" stopIfTrue="1">
      <formula>MOD(ROW(),4)&gt;1</formula>
    </cfRule>
    <cfRule type="expression" dxfId="4" priority="8" stopIfTrue="1">
      <formula>MOD(ROW(),4)&lt;2</formula>
    </cfRule>
  </conditionalFormatting>
  <conditionalFormatting sqref="A13:A15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25" right="0.25" top="0.75" bottom="0.75" header="0.3" footer="0.3"/>
  <pageSetup paperSize="5" scale="53" orientation="landscape" r:id="rId1"/>
  <headerFooter>
    <oddHeader xml:space="preserve">&amp;CLapeer County Equalization
Vacant Land Analysis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Raelene Birkle</dc:creator>
  <cp:lastModifiedBy>Assessor</cp:lastModifiedBy>
  <cp:lastPrinted>2022-10-11T14:23:12Z</cp:lastPrinted>
  <dcterms:created xsi:type="dcterms:W3CDTF">2022-10-11T12:48:14Z</dcterms:created>
  <dcterms:modified xsi:type="dcterms:W3CDTF">2023-05-31T15:37:51Z</dcterms:modified>
</cp:coreProperties>
</file>